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RIDHA SUNGRAM\4.DISKOMINFO ( data satu palapa)\satudatapalapa\"/>
    </mc:Choice>
  </mc:AlternateContent>
  <bookViews>
    <workbookView xWindow="0" yWindow="0" windowWidth="20490" windowHeight="7455"/>
  </bookViews>
  <sheets>
    <sheet name="Cakupan Linakes" sheetId="1" r:id="rId1"/>
  </sheets>
  <definedNames>
    <definedName name="_xlnm.Print_Area" localSheetId="0">'Cakupan Linakes'!$A$1:$F$25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D22" i="1"/>
  <c r="E22" i="1"/>
</calcChain>
</file>

<file path=xl/sharedStrings.xml><?xml version="1.0" encoding="utf-8"?>
<sst xmlns="http://schemas.openxmlformats.org/spreadsheetml/2006/main" count="45" uniqueCount="45">
  <si>
    <t>Kabupaten Mojokerto</t>
  </si>
  <si>
    <t>jatirejo</t>
  </si>
  <si>
    <t>64.18</t>
  </si>
  <si>
    <t>gondang</t>
  </si>
  <si>
    <t>64.17</t>
  </si>
  <si>
    <t>trawas</t>
  </si>
  <si>
    <t>64.16</t>
  </si>
  <si>
    <t>pacet</t>
  </si>
  <si>
    <t>64.15</t>
  </si>
  <si>
    <t>kutorejo</t>
  </si>
  <si>
    <t>64.14</t>
  </si>
  <si>
    <t>dlanggu</t>
  </si>
  <si>
    <t>64.13</t>
  </si>
  <si>
    <t>ngoro</t>
  </si>
  <si>
    <t>64.12</t>
  </si>
  <si>
    <t>pungging</t>
  </si>
  <si>
    <t>64.11</t>
  </si>
  <si>
    <t>mojosari</t>
  </si>
  <si>
    <t>64.10</t>
  </si>
  <si>
    <t>jetis</t>
  </si>
  <si>
    <t>64.9</t>
  </si>
  <si>
    <t>dawarblandong</t>
  </si>
  <si>
    <t>64.8</t>
  </si>
  <si>
    <t>kemlagi</t>
  </si>
  <si>
    <t>64.7</t>
  </si>
  <si>
    <t>gedeg</t>
  </si>
  <si>
    <t>64.6</t>
  </si>
  <si>
    <t>bangsal</t>
  </si>
  <si>
    <t>64.5</t>
  </si>
  <si>
    <t>mojoanyar</t>
  </si>
  <si>
    <t>64.4</t>
  </si>
  <si>
    <t>puri</t>
  </si>
  <si>
    <t>64.3</t>
  </si>
  <si>
    <t>trowulan</t>
  </si>
  <si>
    <t>64.2</t>
  </si>
  <si>
    <t>Sooko</t>
  </si>
  <si>
    <t>64.1</t>
  </si>
  <si>
    <t>%</t>
  </si>
  <si>
    <t>Cakupan pertolongan persalinan oleh tenaga kesehatan yang memiliki kompetensi kebidanan</t>
  </si>
  <si>
    <t>Persentase</t>
  </si>
  <si>
    <t>Jumlah</t>
  </si>
  <si>
    <t>Satuan</t>
  </si>
  <si>
    <t>Tenaga kesehatan yang memiliki kompetensi kebidanan</t>
  </si>
  <si>
    <t>No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</si>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</sst>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2" borderId="1" xfId="0" applyNumberFormat="1" applyFill="1" applyBorder="1"/>
    <xf numFmtId="0" fontId="1" fillId="2" borderId="2" xfId="0" applyFont="1" applyFill="1" applyBorder="1"/>
    <xf numFmtId="0" fontId="2" fillId="2" borderId="2" xfId="0" applyFont="1" applyFill="1" applyBorder="1"/>
    <xf numFmtId="2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="60" zoomScaleNormal="100" workbookViewId="0">
      <pane xSplit="3" ySplit="2" topLeftCell="D4" activePane="bottomRight" state="frozen"/>
      <selection pane="topRight" activeCell="D1" sqref="D1"/>
      <selection pane="bottomLeft" activeCell="A4" sqref="A4"/>
      <selection pane="bottomRight" activeCell="S12" sqref="S12"/>
    </sheetView>
  </sheetViews>
  <sheetFormatPr defaultRowHeight="15" x14ac:dyDescent="0.25"/>
  <cols>
    <col min="2" max="2" width="39.42578125" customWidth="1"/>
    <col min="3" max="3" width="13.7109375" bestFit="1" customWidth="1"/>
    <col min="4" max="4" width="9.85546875" customWidth="1"/>
    <col min="5" max="5" width="12" customWidth="1"/>
  </cols>
  <sheetData>
    <row r="1" spans="1:5" x14ac:dyDescent="0.25">
      <c r="A1" s="13" t="s">
        <v>43</v>
      </c>
      <c r="B1" s="14" t="s">
        <v>42</v>
      </c>
      <c r="C1" s="13" t="s">
        <v>41</v>
      </c>
      <c r="D1" s="13" t="s">
        <v>44</v>
      </c>
      <c r="E1" s="13"/>
    </row>
    <row r="2" spans="1:5" x14ac:dyDescent="0.25">
      <c r="A2" s="13"/>
      <c r="B2" s="14"/>
      <c r="C2" s="13"/>
      <c r="D2" s="12" t="s">
        <v>40</v>
      </c>
      <c r="E2" s="11" t="s">
        <v>39</v>
      </c>
    </row>
    <row r="3" spans="1:5" ht="45" x14ac:dyDescent="0.25">
      <c r="A3" s="10">
        <v>64</v>
      </c>
      <c r="B3" s="9" t="s">
        <v>38</v>
      </c>
      <c r="C3" s="8" t="s">
        <v>37</v>
      </c>
      <c r="D3" s="7"/>
      <c r="E3" s="5"/>
    </row>
    <row r="4" spans="1:5" ht="15.75" x14ac:dyDescent="0.25">
      <c r="A4" s="5" t="s">
        <v>36</v>
      </c>
      <c r="B4" s="6" t="s">
        <v>35</v>
      </c>
      <c r="C4" s="5"/>
      <c r="D4" s="5">
        <v>1090</v>
      </c>
      <c r="E4" s="4">
        <f>D4/1106*100</f>
        <v>98.553345388788429</v>
      </c>
    </row>
    <row r="5" spans="1:5" ht="15.75" x14ac:dyDescent="0.25">
      <c r="A5" s="5" t="s">
        <v>34</v>
      </c>
      <c r="B5" s="6" t="s">
        <v>33</v>
      </c>
      <c r="C5" s="5"/>
      <c r="D5" s="5">
        <v>1044</v>
      </c>
      <c r="E5" s="4">
        <f>D5/1211*100</f>
        <v>86.209744013212216</v>
      </c>
    </row>
    <row r="6" spans="1:5" ht="15.75" x14ac:dyDescent="0.25">
      <c r="A6" s="5" t="s">
        <v>32</v>
      </c>
      <c r="B6" s="6" t="s">
        <v>31</v>
      </c>
      <c r="C6" s="5"/>
      <c r="D6" s="5">
        <v>1021</v>
      </c>
      <c r="E6" s="4">
        <f>D6/1189*100</f>
        <v>85.87047939444912</v>
      </c>
    </row>
    <row r="7" spans="1:5" ht="15.75" x14ac:dyDescent="0.25">
      <c r="A7" s="5" t="s">
        <v>30</v>
      </c>
      <c r="B7" s="6" t="s">
        <v>29</v>
      </c>
      <c r="C7" s="5"/>
      <c r="D7" s="5">
        <v>658</v>
      </c>
      <c r="E7" s="4">
        <f>D7/771*100</f>
        <v>85.343709468223082</v>
      </c>
    </row>
    <row r="8" spans="1:5" ht="15.75" x14ac:dyDescent="0.25">
      <c r="A8" s="5" t="s">
        <v>28</v>
      </c>
      <c r="B8" s="6" t="s">
        <v>27</v>
      </c>
      <c r="C8" s="5"/>
      <c r="D8" s="5">
        <v>888</v>
      </c>
      <c r="E8" s="4">
        <f>D8/951*100</f>
        <v>93.375394321766564</v>
      </c>
    </row>
    <row r="9" spans="1:5" ht="15.75" x14ac:dyDescent="0.25">
      <c r="A9" s="5" t="s">
        <v>26</v>
      </c>
      <c r="B9" s="6" t="s">
        <v>25</v>
      </c>
      <c r="C9" s="5"/>
      <c r="D9" s="5">
        <v>760</v>
      </c>
      <c r="E9" s="4">
        <f>D9/959*100</f>
        <v>79.249217935349321</v>
      </c>
    </row>
    <row r="10" spans="1:5" ht="15.75" x14ac:dyDescent="0.25">
      <c r="A10" s="5" t="s">
        <v>24</v>
      </c>
      <c r="B10" s="6" t="s">
        <v>23</v>
      </c>
      <c r="C10" s="5"/>
      <c r="D10" s="5">
        <v>917</v>
      </c>
      <c r="E10" s="4">
        <f>D10/1018*100</f>
        <v>90.078585461689585</v>
      </c>
    </row>
    <row r="11" spans="1:5" ht="15.75" x14ac:dyDescent="0.25">
      <c r="A11" s="5" t="s">
        <v>22</v>
      </c>
      <c r="B11" s="6" t="s">
        <v>21</v>
      </c>
      <c r="C11" s="5"/>
      <c r="D11" s="5">
        <v>709</v>
      </c>
      <c r="E11" s="4">
        <f>D11/845*100</f>
        <v>83.905325443786978</v>
      </c>
    </row>
    <row r="12" spans="1:5" ht="15.75" x14ac:dyDescent="0.25">
      <c r="A12" s="5" t="s">
        <v>20</v>
      </c>
      <c r="B12" s="6" t="s">
        <v>19</v>
      </c>
      <c r="C12" s="5"/>
      <c r="D12" s="5">
        <v>1275</v>
      </c>
      <c r="E12" s="4">
        <f>D12/1366*100</f>
        <v>93.338213762811122</v>
      </c>
    </row>
    <row r="13" spans="1:5" ht="15.75" x14ac:dyDescent="0.25">
      <c r="A13" s="5" t="s">
        <v>18</v>
      </c>
      <c r="B13" s="6" t="s">
        <v>17</v>
      </c>
      <c r="C13" s="5"/>
      <c r="D13" s="5">
        <v>1156</v>
      </c>
      <c r="E13" s="4">
        <f>D13/1331*100</f>
        <v>86.851990984222397</v>
      </c>
    </row>
    <row r="14" spans="1:5" ht="15.75" x14ac:dyDescent="0.25">
      <c r="A14" s="5" t="s">
        <v>16</v>
      </c>
      <c r="B14" s="6" t="s">
        <v>15</v>
      </c>
      <c r="C14" s="5"/>
      <c r="D14" s="5">
        <v>1191</v>
      </c>
      <c r="E14" s="4">
        <f>D14/1274*100</f>
        <v>93.485086342229195</v>
      </c>
    </row>
    <row r="15" spans="1:5" ht="15.75" x14ac:dyDescent="0.25">
      <c r="A15" s="5" t="s">
        <v>14</v>
      </c>
      <c r="B15" s="6" t="s">
        <v>13</v>
      </c>
      <c r="C15" s="5"/>
      <c r="D15" s="5">
        <v>1283</v>
      </c>
      <c r="E15" s="4">
        <f>D15/1314*100</f>
        <v>97.640791476407912</v>
      </c>
    </row>
    <row r="16" spans="1:5" ht="15.75" x14ac:dyDescent="0.25">
      <c r="A16" s="5" t="s">
        <v>12</v>
      </c>
      <c r="B16" s="6" t="s">
        <v>11</v>
      </c>
      <c r="C16" s="5"/>
      <c r="D16" s="5">
        <v>873</v>
      </c>
      <c r="E16" s="4">
        <f>D16/938*100</f>
        <v>93.070362473347544</v>
      </c>
    </row>
    <row r="17" spans="1:5" ht="15.75" x14ac:dyDescent="0.25">
      <c r="A17" s="5" t="s">
        <v>10</v>
      </c>
      <c r="B17" s="6" t="s">
        <v>9</v>
      </c>
      <c r="C17" s="5"/>
      <c r="D17" s="5">
        <v>942</v>
      </c>
      <c r="E17" s="4">
        <f>D17/1019*100</f>
        <v>92.443572129538765</v>
      </c>
    </row>
    <row r="18" spans="1:5" ht="15.75" x14ac:dyDescent="0.25">
      <c r="A18" s="5" t="s">
        <v>8</v>
      </c>
      <c r="B18" s="6" t="s">
        <v>7</v>
      </c>
      <c r="C18" s="5"/>
      <c r="D18" s="5">
        <v>876</v>
      </c>
      <c r="E18" s="4">
        <f>D18/955*100</f>
        <v>91.727748691099478</v>
      </c>
    </row>
    <row r="19" spans="1:5" ht="15.75" x14ac:dyDescent="0.25">
      <c r="A19" s="5" t="s">
        <v>6</v>
      </c>
      <c r="B19" s="6" t="s">
        <v>5</v>
      </c>
      <c r="C19" s="5"/>
      <c r="D19" s="5">
        <v>437</v>
      </c>
      <c r="E19" s="4">
        <f>D19/489*100</f>
        <v>89.366053169734144</v>
      </c>
    </row>
    <row r="20" spans="1:5" ht="15.75" x14ac:dyDescent="0.25">
      <c r="A20" s="5" t="s">
        <v>4</v>
      </c>
      <c r="B20" s="6" t="s">
        <v>3</v>
      </c>
      <c r="C20" s="5"/>
      <c r="D20" s="5">
        <v>574</v>
      </c>
      <c r="E20" s="4">
        <f>D20/756*100</f>
        <v>75.925925925925924</v>
      </c>
    </row>
    <row r="21" spans="1:5" ht="15.75" x14ac:dyDescent="0.25">
      <c r="A21" s="5" t="s">
        <v>2</v>
      </c>
      <c r="B21" s="6" t="s">
        <v>1</v>
      </c>
      <c r="C21" s="5"/>
      <c r="D21" s="5">
        <v>848</v>
      </c>
      <c r="E21" s="4">
        <f>D21/829*100</f>
        <v>102.29191797346201</v>
      </c>
    </row>
    <row r="22" spans="1:5" x14ac:dyDescent="0.25">
      <c r="A22" s="2"/>
      <c r="B22" s="3" t="s">
        <v>0</v>
      </c>
      <c r="C22" s="2"/>
      <c r="D22" s="2">
        <f>SUM(D4:D21)</f>
        <v>16542</v>
      </c>
      <c r="E22" s="1">
        <f>D22/18321*100</f>
        <v>90.28983134108401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Cakupan Linakes</vt:lpstr>
      <vt:lpstr>'Cakupan Linakes'!Print_Area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</dc:creator>
  <cp:lastModifiedBy>HP14</cp:lastModifiedBy>
  <dcterms:created xsi:type="dcterms:W3CDTF">2021-12-01T07:13:15Z</dcterms:created>
  <dcterms:modified xsi:type="dcterms:W3CDTF">2021-12-02T03:31:49Z</dcterms:modified>
</cp:coreProperties>
</file>